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35" windowHeight="12375" firstSheet="2" activeTab="2"/>
  </bookViews>
  <sheets>
    <sheet name="YearsIncrements" sheetId="1" state="hidden" r:id="rId1"/>
    <sheet name="EdIncrements" sheetId="2" state="hidden" r:id="rId2"/>
    <sheet name="Mix2009" sheetId="3" r:id="rId3"/>
    <sheet name="Sals2009-10" sheetId="4" r:id="rId4"/>
    <sheet name="Sals2010-11" sheetId="5" r:id="rId5"/>
  </sheets>
  <definedNames>
    <definedName name="_xlnm.Print_Area" localSheetId="1">'EdIncrements'!$A$1:$L$32</definedName>
    <definedName name="_xlnm.Print_Area" localSheetId="2">'Mix2009'!$A$1:$L$33</definedName>
    <definedName name="_xlnm.Print_Area" localSheetId="3">'Sals2009-10'!$A$1:$L$33</definedName>
    <definedName name="_xlnm.Print_Area" localSheetId="4">'Sals2010-11'!$A$1:$L$33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<sst xmlns="http://schemas.openxmlformats.org/spreadsheetml/2006/main" count="183" uniqueCount="47">
  <si>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</si>
  <si>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</si>
  <si>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</si>
  <si>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</si>
  <si>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</si>
  <si>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</si>
  <si>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</si>
  <si>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</si>
  <si>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</si>
  <si>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</si>
  <si>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</si>
  <si>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</si>
  <si>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</si>
  <si>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</si>
  <si>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</si>
  <si>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</si>
  <si>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</si>
  <si>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</si>
  <si>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</si>
  <si>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</si>
  <si>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</si>
  <si>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</si>
  <si>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</si>
  <si>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</si>
  <si>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</si>
  <si>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</si>
  <si>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</si>
  <si>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</si>
  <si>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</si>
  <si>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</si>
  <si>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</si>
  <si>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</si>
  <si>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</si>
  <si>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</si>
  <si>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</si>
  <si>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</si>
  <si>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</si>
  <si>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</si>
  <si>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</si>
  <si>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</si>
  <si>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</si>
  <si>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2009-10</t>
  </si>
  <si>
    <t>For School Year 2010-11</t>
  </si>
  <si>
    <t xml:space="preserve">Time:  08:22 hours </t>
  </si>
  <si>
    <t>Date:  April 22, 2009</t>
  </si>
  <si>
    <t>- Legislative Final -</t>
  </si>
  <si>
    <t>LEAP Document 1 is referenced in the 2009-11 Omnibus Operating Budget (ESHB 1244).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</si>
</sst>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45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43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">
        <v>46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20" width="11.875" style="0" bestFit="1" customWidth="1"/>
    <col min="21" max="22" width="9.875" style="0" customWidth="1"/>
    <col min="23" max="23" width="3.875" style="0" customWidth="1"/>
    <col min="24" max="24" width="5.875" style="0" customWidth="1"/>
  </cols>
  <sheetData>
    <row r="1" spans="1:12" ht="15.75">
      <c r="A1" s="50" t="str">
        <f>Mix2009!A1</f>
        <v>- Legislative Final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Mix2009!K2</f>
        <v>Date:  April 22, 2009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Mix2009!K3</f>
        <v>Time:  08:22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v>34237</v>
      </c>
      <c r="D11" s="34">
        <f>ROUND($C$11*Mix2009!D11,0)</f>
        <v>35162</v>
      </c>
      <c r="E11" s="34">
        <f>ROUND($C$11*Mix2009!E11,0)</f>
        <v>36120</v>
      </c>
      <c r="F11" s="34">
        <f>ROUND($C$11*Mix2009!F11,0)</f>
        <v>37080</v>
      </c>
      <c r="G11" s="34">
        <f>ROUND($C$11*Mix2009!G11,0)</f>
        <v>40161</v>
      </c>
      <c r="H11" s="34">
        <f>ROUND($C$11*Mix2009!H11,0)</f>
        <v>42145</v>
      </c>
      <c r="I11" s="34">
        <f>ROUND($C$11*Mix2009!I11,0)</f>
        <v>41047</v>
      </c>
      <c r="J11" s="34">
        <f>ROUND($C$11*Mix2009!J11,0)</f>
        <v>44128</v>
      </c>
      <c r="K11" s="34">
        <f>ROUND($C$11*Mix2009!K11,0)</f>
        <v>46115</v>
      </c>
      <c r="L11" s="36"/>
    </row>
    <row r="12" spans="1:12" s="37" customFormat="1" ht="30" customHeight="1">
      <c r="A12" s="33"/>
      <c r="B12" s="34" t="s">
        <v>11</v>
      </c>
      <c r="C12" s="34">
        <f>ROUND($C$11*Mix2009!C12,0)</f>
        <v>34698</v>
      </c>
      <c r="D12" s="34">
        <f>ROUND($C$11*Mix2009!D12,0)</f>
        <v>35635</v>
      </c>
      <c r="E12" s="34">
        <f>ROUND($C$11*Mix2009!E12,0)</f>
        <v>36606</v>
      </c>
      <c r="F12" s="34">
        <f>ROUND($C$11*Mix2009!F12,0)</f>
        <v>37608</v>
      </c>
      <c r="G12" s="34">
        <f>ROUND($C$11*Mix2009!G12,0)</f>
        <v>40721</v>
      </c>
      <c r="H12" s="34">
        <f>ROUND($C$11*Mix2009!H12,0)</f>
        <v>42695</v>
      </c>
      <c r="I12" s="34">
        <f>ROUND($C$11*Mix2009!I12,0)</f>
        <v>41503</v>
      </c>
      <c r="J12" s="34">
        <f>ROUND($C$11*Mix2009!J12,0)</f>
        <v>44617</v>
      </c>
      <c r="K12" s="34">
        <f>ROUND($C$11*Mix2009!K12,0)</f>
        <v>46589</v>
      </c>
      <c r="L12" s="36"/>
    </row>
    <row r="13" spans="1:12" s="37" customFormat="1" ht="30" customHeight="1">
      <c r="A13" s="33"/>
      <c r="B13" s="34" t="s">
        <v>12</v>
      </c>
      <c r="C13" s="34">
        <f>ROUND($C$11*Mix2009!C13,0)</f>
        <v>35137</v>
      </c>
      <c r="D13" s="34">
        <f>ROUND($C$11*Mix2009!D13,0)</f>
        <v>36083</v>
      </c>
      <c r="E13" s="34">
        <f>ROUND($C$11*Mix2009!E13,0)</f>
        <v>37064</v>
      </c>
      <c r="F13" s="34">
        <f>ROUND($C$11*Mix2009!F13,0)</f>
        <v>38144</v>
      </c>
      <c r="G13" s="34">
        <f>ROUND($C$11*Mix2009!G13,0)</f>
        <v>41248</v>
      </c>
      <c r="H13" s="34">
        <f>ROUND($C$11*Mix2009!H13,0)</f>
        <v>43242</v>
      </c>
      <c r="I13" s="34">
        <f>ROUND($C$11*Mix2009!I13,0)</f>
        <v>41963</v>
      </c>
      <c r="J13" s="34">
        <f>ROUND($C$11*Mix2009!J13,0)</f>
        <v>45067</v>
      </c>
      <c r="K13" s="34">
        <f>ROUND($C$11*Mix2009!K13,0)</f>
        <v>47061</v>
      </c>
      <c r="L13" s="36"/>
    </row>
    <row r="14" spans="1:12" s="37" customFormat="1" ht="30" customHeight="1">
      <c r="A14" s="33"/>
      <c r="B14" s="34" t="s">
        <v>13</v>
      </c>
      <c r="C14" s="34">
        <f>ROUND($C$11*Mix2009!C14,0)</f>
        <v>35589</v>
      </c>
      <c r="D14" s="34">
        <f>ROUND($C$11*Mix2009!D14,0)</f>
        <v>36545</v>
      </c>
      <c r="E14" s="34">
        <f>ROUND($C$11*Mix2009!E14,0)</f>
        <v>37536</v>
      </c>
      <c r="F14" s="34">
        <f>ROUND($C$11*Mix2009!F14,0)</f>
        <v>38650</v>
      </c>
      <c r="G14" s="34">
        <f>ROUND($C$11*Mix2009!G14,0)</f>
        <v>41749</v>
      </c>
      <c r="H14" s="34">
        <f>ROUND($C$11*Mix2009!H14,0)</f>
        <v>43791</v>
      </c>
      <c r="I14" s="34">
        <f>ROUND($C$11*Mix2009!I14,0)</f>
        <v>42398</v>
      </c>
      <c r="J14" s="34">
        <f>ROUND($C$11*Mix2009!J14,0)</f>
        <v>45494</v>
      </c>
      <c r="K14" s="34">
        <f>ROUND($C$11*Mix2009!K14,0)</f>
        <v>47538</v>
      </c>
      <c r="L14" s="36"/>
    </row>
    <row r="15" spans="1:12" s="37" customFormat="1" ht="30" customHeight="1">
      <c r="A15" s="33"/>
      <c r="B15" s="34" t="s">
        <v>14</v>
      </c>
      <c r="C15" s="34">
        <f>ROUND($C$11*Mix2009!C15,0)</f>
        <v>36033</v>
      </c>
      <c r="D15" s="34">
        <f>ROUND($C$11*Mix2009!D15,0)</f>
        <v>37031</v>
      </c>
      <c r="E15" s="34">
        <f>ROUND($C$11*Mix2009!E15,0)</f>
        <v>38028</v>
      </c>
      <c r="F15" s="34">
        <f>ROUND($C$11*Mix2009!F15,0)</f>
        <v>39180</v>
      </c>
      <c r="G15" s="34">
        <f>ROUND($C$11*Mix2009!G15,0)</f>
        <v>42297</v>
      </c>
      <c r="H15" s="34">
        <f>ROUND($C$11*Mix2009!H15,0)</f>
        <v>44354</v>
      </c>
      <c r="I15" s="34">
        <f>ROUND($C$11*Mix2009!I15,0)</f>
        <v>42855</v>
      </c>
      <c r="J15" s="34">
        <f>ROUND($C$11*Mix2009!J15,0)</f>
        <v>45971</v>
      </c>
      <c r="K15" s="34">
        <f>ROUND($C$11*Mix2009!K15,0)</f>
        <v>48030</v>
      </c>
      <c r="L15" s="36"/>
    </row>
    <row r="16" spans="1:12" s="37" customFormat="1" ht="30" customHeight="1">
      <c r="A16" s="33"/>
      <c r="B16" s="34" t="s">
        <v>15</v>
      </c>
      <c r="C16" s="34">
        <f>ROUND($C$11*Mix2009!C16,0)</f>
        <v>36492</v>
      </c>
      <c r="D16" s="34">
        <f>ROUND($C$11*Mix2009!D16,0)</f>
        <v>37494</v>
      </c>
      <c r="E16" s="34">
        <f>ROUND($C$11*Mix2009!E16,0)</f>
        <v>38501</v>
      </c>
      <c r="F16" s="34">
        <f>ROUND($C$11*Mix2009!F16,0)</f>
        <v>39718</v>
      </c>
      <c r="G16" s="34">
        <f>ROUND($C$11*Mix2009!G16,0)</f>
        <v>42823</v>
      </c>
      <c r="H16" s="34">
        <f>ROUND($C$11*Mix2009!H16,0)</f>
        <v>44921</v>
      </c>
      <c r="I16" s="34">
        <f>ROUND($C$11*Mix2009!I16,0)</f>
        <v>43319</v>
      </c>
      <c r="J16" s="34">
        <f>ROUND($C$11*Mix2009!J16,0)</f>
        <v>46425</v>
      </c>
      <c r="K16" s="34">
        <f>ROUND($C$11*Mix2009!K16,0)</f>
        <v>48523</v>
      </c>
      <c r="L16" s="36"/>
    </row>
    <row r="17" spans="1:12" s="37" customFormat="1" ht="30" customHeight="1">
      <c r="A17" s="33"/>
      <c r="B17" s="34" t="s">
        <v>16</v>
      </c>
      <c r="C17" s="34">
        <f>ROUND($C$11*Mix2009!C17,0)</f>
        <v>36963</v>
      </c>
      <c r="D17" s="34">
        <f>ROUND($C$11*Mix2009!D17,0)</f>
        <v>37943</v>
      </c>
      <c r="E17" s="34">
        <f>ROUND($C$11*Mix2009!E17,0)</f>
        <v>38984</v>
      </c>
      <c r="F17" s="34">
        <f>ROUND($C$11*Mix2009!F17,0)</f>
        <v>40262</v>
      </c>
      <c r="G17" s="34">
        <f>ROUND($C$11*Mix2009!G17,0)</f>
        <v>43352</v>
      </c>
      <c r="H17" s="34">
        <f>ROUND($C$11*Mix2009!H17,0)</f>
        <v>45462</v>
      </c>
      <c r="I17" s="34">
        <f>ROUND($C$11*Mix2009!I17,0)</f>
        <v>43794</v>
      </c>
      <c r="J17" s="34">
        <f>ROUND($C$11*Mix2009!J17,0)</f>
        <v>46885</v>
      </c>
      <c r="K17" s="34">
        <f>ROUND($C$11*Mix2009!K17,0)</f>
        <v>48993</v>
      </c>
      <c r="L17" s="36"/>
    </row>
    <row r="18" spans="1:12" s="37" customFormat="1" ht="30" customHeight="1">
      <c r="A18" s="33"/>
      <c r="B18" s="34" t="s">
        <v>17</v>
      </c>
      <c r="C18" s="34">
        <f>ROUND($C$11*Mix2009!C18,0)</f>
        <v>37790</v>
      </c>
      <c r="D18" s="34">
        <f>ROUND($C$11*Mix2009!D18,0)</f>
        <v>38786</v>
      </c>
      <c r="E18" s="34">
        <f>ROUND($C$11*Mix2009!E18,0)</f>
        <v>39841</v>
      </c>
      <c r="F18" s="34">
        <f>ROUND($C$11*Mix2009!F18,0)</f>
        <v>41187</v>
      </c>
      <c r="G18" s="34">
        <f>ROUND($C$11*Mix2009!G18,0)</f>
        <v>44324</v>
      </c>
      <c r="H18" s="34">
        <f>ROUND($C$11*Mix2009!H18,0)</f>
        <v>46491</v>
      </c>
      <c r="I18" s="34">
        <f>ROUND($C$11*Mix2009!I18,0)</f>
        <v>44685</v>
      </c>
      <c r="J18" s="34">
        <f>ROUND($C$11*Mix2009!J18,0)</f>
        <v>47820</v>
      </c>
      <c r="K18" s="34">
        <f>ROUND($C$11*Mix2009!K18,0)</f>
        <v>49989</v>
      </c>
      <c r="L18" s="36"/>
    </row>
    <row r="19" spans="1:12" s="37" customFormat="1" ht="30" customHeight="1">
      <c r="A19" s="33"/>
      <c r="B19" s="34" t="s">
        <v>18</v>
      </c>
      <c r="C19" s="34">
        <f>ROUND($C$11*Mix2009!C19,0)</f>
        <v>39002</v>
      </c>
      <c r="D19" s="34">
        <f>ROUND($C$11*Mix2009!D19,0)</f>
        <v>40052</v>
      </c>
      <c r="E19" s="34">
        <f>ROUND($C$11*Mix2009!E19,0)</f>
        <v>41132</v>
      </c>
      <c r="F19" s="34">
        <f>ROUND($C$11*Mix2009!F19,0)</f>
        <v>42590</v>
      </c>
      <c r="G19" s="34">
        <f>ROUND($C$11*Mix2009!G19,0)</f>
        <v>45768</v>
      </c>
      <c r="H19" s="34">
        <f>ROUND($C$11*Mix2009!H19,0)</f>
        <v>48016</v>
      </c>
      <c r="I19" s="34">
        <f>ROUND($C$11*Mix2009!I19,0)</f>
        <v>46086</v>
      </c>
      <c r="J19" s="34">
        <f>ROUND($C$11*Mix2009!J19,0)</f>
        <v>49266</v>
      </c>
      <c r="K19" s="34">
        <f>ROUND($C$11*Mix2009!K19,0)</f>
        <v>51512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ROUND($C$11*Mix2009!D20,0)</f>
        <v>41363</v>
      </c>
      <c r="E20" s="34">
        <f>ROUND($C$11*Mix2009!E20,0)</f>
        <v>42497</v>
      </c>
      <c r="F20" s="34">
        <f>ROUND($C$11*Mix2009!F20,0)</f>
        <v>44008</v>
      </c>
      <c r="G20" s="34">
        <f>ROUND($C$11*Mix2009!G20,0)</f>
        <v>47260</v>
      </c>
      <c r="H20" s="34">
        <f>ROUND($C$11*Mix2009!H20,0)</f>
        <v>49584</v>
      </c>
      <c r="I20" s="34">
        <f>ROUND($C$11*Mix2009!I20,0)</f>
        <v>47503</v>
      </c>
      <c r="J20" s="34">
        <f>ROUND($C$11*Mix2009!J20,0)</f>
        <v>50757</v>
      </c>
      <c r="K20" s="34">
        <f>ROUND($C$11*Mix2009!K20,0)</f>
        <v>53081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ROUND($C$11*Mix2009!E21,0)</f>
        <v>43877</v>
      </c>
      <c r="F21" s="34">
        <f>ROUND($C$11*Mix2009!F21,0)</f>
        <v>45498</v>
      </c>
      <c r="G21" s="34">
        <f>ROUND($C$11*Mix2009!G21,0)</f>
        <v>48794</v>
      </c>
      <c r="H21" s="34">
        <f>ROUND($C$11*Mix2009!H21,0)</f>
        <v>51195</v>
      </c>
      <c r="I21" s="34">
        <f>ROUND($C$11*Mix2009!I21,0)</f>
        <v>48995</v>
      </c>
      <c r="J21" s="34">
        <f>ROUND($C$11*Mix2009!J21,0)</f>
        <v>52291</v>
      </c>
      <c r="K21" s="34">
        <f>ROUND($C$11*Mix2009!K21,0)</f>
        <v>54692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ROUND($C$11*Mix2009!F22,0)</f>
        <v>47032</v>
      </c>
      <c r="G22" s="34">
        <f>ROUND($C$11*Mix2009!G22,0)</f>
        <v>50399</v>
      </c>
      <c r="H22" s="34">
        <f>ROUND($C$11*Mix2009!H22,0)</f>
        <v>52849</v>
      </c>
      <c r="I22" s="34">
        <f>ROUND($C$11*Mix2009!I22,0)</f>
        <v>50528</v>
      </c>
      <c r="J22" s="34">
        <f>ROUND($C$11*Mix2009!J22,0)</f>
        <v>53897</v>
      </c>
      <c r="K22" s="34">
        <f>ROUND($C$11*Mix2009!K22,0)</f>
        <v>56345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ROUND($C$11*Mix2009!F23,0)</f>
        <v>48517</v>
      </c>
      <c r="G23" s="34">
        <f>ROUND($C$11*Mix2009!G23,0)</f>
        <v>52048</v>
      </c>
      <c r="H23" s="34">
        <f>ROUND($C$11*Mix2009!H23,0)</f>
        <v>54571</v>
      </c>
      <c r="I23" s="34">
        <f>ROUND($C$11*Mix2009!I23,0)</f>
        <v>52122</v>
      </c>
      <c r="J23" s="34">
        <f>ROUND($C$11*Mix2009!J23,0)</f>
        <v>55545</v>
      </c>
      <c r="K23" s="34">
        <f>ROUND($C$11*Mix2009!K23,0)</f>
        <v>58068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ROUND($C$11*Mix2009!G24,0)</f>
        <v>53737</v>
      </c>
      <c r="H24" s="34">
        <f>ROUND($C$11*Mix2009!H24,0)</f>
        <v>56335</v>
      </c>
      <c r="I24" s="34">
        <f>ROUND($C$11*Mix2009!I24,0)</f>
        <v>53773</v>
      </c>
      <c r="J24" s="34">
        <f>ROUND($C$11*Mix2009!J24,0)</f>
        <v>57234</v>
      </c>
      <c r="K24" s="34">
        <f>ROUND($C$11*Mix2009!K24,0)</f>
        <v>59831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ROUND($C$11*Mix2009!G25,0)</f>
        <v>55434</v>
      </c>
      <c r="H25" s="34">
        <f>ROUND($C$11*Mix2009!H25,0)</f>
        <v>58165</v>
      </c>
      <c r="I25" s="34">
        <f>ROUND($C$11*Mix2009!I25,0)</f>
        <v>55471</v>
      </c>
      <c r="J25" s="34">
        <f>ROUND($C$11*Mix2009!J25,0)</f>
        <v>59042</v>
      </c>
      <c r="K25" s="34">
        <f>ROUND($C$11*Mix2009!K25,0)</f>
        <v>61663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ROUND($C$11*Mix2009!G26,0)</f>
        <v>56877</v>
      </c>
      <c r="H26" s="34">
        <f>ROUND($C$11*Mix2009!H26,0)</f>
        <v>59679</v>
      </c>
      <c r="I26" s="34">
        <f>ROUND($C$11*Mix2009!I26,0)</f>
        <v>56913</v>
      </c>
      <c r="J26" s="34">
        <f>ROUND($C$11*Mix2009!J26,0)</f>
        <v>60577</v>
      </c>
      <c r="K26" s="34">
        <f>ROUND($C$11*Mix2009!K26,0)</f>
        <v>63266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ROUND($C$11*Mix2009!G27,0)</f>
        <v>58014</v>
      </c>
      <c r="H27" s="34">
        <f>ROUND($C$11*Mix2009!H27,0)</f>
        <v>60871</v>
      </c>
      <c r="I27" s="34">
        <f>ROUND($C$11*Mix2009!I27,0)</f>
        <v>58051</v>
      </c>
      <c r="J27" s="34">
        <f>ROUND($C$11*Mix2009!J27,0)</f>
        <v>61788</v>
      </c>
      <c r="K27" s="34">
        <f>ROUND($C$11*Mix2009!K27,0)</f>
        <v>64531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Mix2009!B32</f>
        <v>LEAP Document 1 is referenced in the 2009-11 Omnibus Operating Budget (ESHB 1244).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Mix2009!A1</f>
        <v>- Legislative Final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Mix2009!K2</f>
        <v>Date:  April 22, 2009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Mix2009!K3</f>
        <v>Time:  08:22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'Sals2009-10'!C11</f>
        <v>34237</v>
      </c>
      <c r="D11" s="34">
        <f>ROUND($C$11*Mix2009!D11,0)</f>
        <v>35162</v>
      </c>
      <c r="E11" s="34">
        <f>ROUND($C$11*Mix2009!E11,0)</f>
        <v>36120</v>
      </c>
      <c r="F11" s="34">
        <f>ROUND($C$11*Mix2009!F11,0)</f>
        <v>37080</v>
      </c>
      <c r="G11" s="34">
        <f>ROUND($C$11*Mix2009!G11,0)</f>
        <v>40161</v>
      </c>
      <c r="H11" s="34">
        <f>ROUND($C$11*Mix2009!H11,0)</f>
        <v>42145</v>
      </c>
      <c r="I11" s="34">
        <f>ROUND($C$11*Mix2009!I11,0)</f>
        <v>41047</v>
      </c>
      <c r="J11" s="34">
        <f>ROUND($C$11*Mix2009!J11,0)</f>
        <v>44128</v>
      </c>
      <c r="K11" s="34">
        <f>ROUND($C$11*Mix2009!K11,0)</f>
        <v>46115</v>
      </c>
      <c r="L11" s="36"/>
    </row>
    <row r="12" spans="2:12" s="33" customFormat="1" ht="30" customHeight="1">
      <c r="B12" s="34" t="s">
        <v>11</v>
      </c>
      <c r="C12" s="34">
        <f>ROUND($C$11*Mix2009!C12,0)</f>
        <v>34698</v>
      </c>
      <c r="D12" s="34">
        <f>ROUND($C$11*Mix2009!D12,0)</f>
        <v>35635</v>
      </c>
      <c r="E12" s="34">
        <f>ROUND($C$11*Mix2009!E12,0)</f>
        <v>36606</v>
      </c>
      <c r="F12" s="34">
        <f>ROUND($C$11*Mix2009!F12,0)</f>
        <v>37608</v>
      </c>
      <c r="G12" s="34">
        <f>ROUND($C$11*Mix2009!G12,0)</f>
        <v>40721</v>
      </c>
      <c r="H12" s="34">
        <f>ROUND($C$11*Mix2009!H12,0)</f>
        <v>42695</v>
      </c>
      <c r="I12" s="34">
        <f>ROUND($C$11*Mix2009!I12,0)</f>
        <v>41503</v>
      </c>
      <c r="J12" s="34">
        <f>ROUND($C$11*Mix2009!J12,0)</f>
        <v>44617</v>
      </c>
      <c r="K12" s="34">
        <f>ROUND($C$11*Mix2009!K12,0)</f>
        <v>46589</v>
      </c>
      <c r="L12" s="36"/>
    </row>
    <row r="13" spans="2:12" s="33" customFormat="1" ht="30" customHeight="1">
      <c r="B13" s="34" t="s">
        <v>12</v>
      </c>
      <c r="C13" s="34">
        <f>ROUND($C$11*Mix2009!C13,0)</f>
        <v>35137</v>
      </c>
      <c r="D13" s="34">
        <f>ROUND($C$11*Mix2009!D13,0)</f>
        <v>36083</v>
      </c>
      <c r="E13" s="34">
        <f>ROUND($C$11*Mix2009!E13,0)</f>
        <v>37064</v>
      </c>
      <c r="F13" s="34">
        <f>ROUND($C$11*Mix2009!F13,0)</f>
        <v>38144</v>
      </c>
      <c r="G13" s="34">
        <f>ROUND($C$11*Mix2009!G13,0)</f>
        <v>41248</v>
      </c>
      <c r="H13" s="34">
        <f>ROUND($C$11*Mix2009!H13,0)</f>
        <v>43242</v>
      </c>
      <c r="I13" s="34">
        <f>ROUND($C$11*Mix2009!I13,0)</f>
        <v>41963</v>
      </c>
      <c r="J13" s="34">
        <f>ROUND($C$11*Mix2009!J13,0)</f>
        <v>45067</v>
      </c>
      <c r="K13" s="34">
        <f>ROUND($C$11*Mix2009!K13,0)</f>
        <v>47061</v>
      </c>
      <c r="L13" s="36"/>
    </row>
    <row r="14" spans="2:12" s="33" customFormat="1" ht="30" customHeight="1">
      <c r="B14" s="34" t="s">
        <v>13</v>
      </c>
      <c r="C14" s="34">
        <f>ROUND($C$11*Mix2009!C14,0)</f>
        <v>35589</v>
      </c>
      <c r="D14" s="34">
        <f>ROUND($C$11*Mix2009!D14,0)</f>
        <v>36545</v>
      </c>
      <c r="E14" s="34">
        <f>ROUND($C$11*Mix2009!E14,0)</f>
        <v>37536</v>
      </c>
      <c r="F14" s="34">
        <f>ROUND($C$11*Mix2009!F14,0)</f>
        <v>38650</v>
      </c>
      <c r="G14" s="34">
        <f>ROUND($C$11*Mix2009!G14,0)</f>
        <v>41749</v>
      </c>
      <c r="H14" s="34">
        <f>ROUND($C$11*Mix2009!H14,0)</f>
        <v>43791</v>
      </c>
      <c r="I14" s="34">
        <f>ROUND($C$11*Mix2009!I14,0)</f>
        <v>42398</v>
      </c>
      <c r="J14" s="34">
        <f>ROUND($C$11*Mix2009!J14,0)</f>
        <v>45494</v>
      </c>
      <c r="K14" s="34">
        <f>ROUND($C$11*Mix2009!K14,0)</f>
        <v>47538</v>
      </c>
      <c r="L14" s="36"/>
    </row>
    <row r="15" spans="2:12" s="33" customFormat="1" ht="30" customHeight="1">
      <c r="B15" s="34" t="s">
        <v>14</v>
      </c>
      <c r="C15" s="34">
        <f>ROUND($C$11*Mix2009!C15,0)</f>
        <v>36033</v>
      </c>
      <c r="D15" s="34">
        <f>ROUND($C$11*Mix2009!D15,0)</f>
        <v>37031</v>
      </c>
      <c r="E15" s="34">
        <f>ROUND($C$11*Mix2009!E15,0)</f>
        <v>38028</v>
      </c>
      <c r="F15" s="34">
        <f>ROUND($C$11*Mix2009!F15,0)</f>
        <v>39180</v>
      </c>
      <c r="G15" s="34">
        <f>ROUND($C$11*Mix2009!G15,0)</f>
        <v>42297</v>
      </c>
      <c r="H15" s="34">
        <f>ROUND($C$11*Mix2009!H15,0)</f>
        <v>44354</v>
      </c>
      <c r="I15" s="34">
        <f>ROUND($C$11*Mix2009!I15,0)</f>
        <v>42855</v>
      </c>
      <c r="J15" s="34">
        <f>ROUND($C$11*Mix2009!J15,0)</f>
        <v>45971</v>
      </c>
      <c r="K15" s="34">
        <f>ROUND($C$11*Mix2009!K15,0)</f>
        <v>48030</v>
      </c>
      <c r="L15" s="36"/>
    </row>
    <row r="16" spans="2:12" s="33" customFormat="1" ht="30" customHeight="1">
      <c r="B16" s="34" t="s">
        <v>15</v>
      </c>
      <c r="C16" s="34">
        <f>ROUND($C$11*Mix2009!C16,0)</f>
        <v>36492</v>
      </c>
      <c r="D16" s="34">
        <f>ROUND($C$11*Mix2009!D16,0)</f>
        <v>37494</v>
      </c>
      <c r="E16" s="34">
        <f>ROUND($C$11*Mix2009!E16,0)</f>
        <v>38501</v>
      </c>
      <c r="F16" s="34">
        <f>ROUND($C$11*Mix2009!F16,0)</f>
        <v>39718</v>
      </c>
      <c r="G16" s="34">
        <f>ROUND($C$11*Mix2009!G16,0)</f>
        <v>42823</v>
      </c>
      <c r="H16" s="34">
        <f>ROUND($C$11*Mix2009!H16,0)</f>
        <v>44921</v>
      </c>
      <c r="I16" s="34">
        <f>ROUND($C$11*Mix2009!I16,0)</f>
        <v>43319</v>
      </c>
      <c r="J16" s="34">
        <f>ROUND($C$11*Mix2009!J16,0)</f>
        <v>46425</v>
      </c>
      <c r="K16" s="34">
        <f>ROUND($C$11*Mix2009!K16,0)</f>
        <v>48523</v>
      </c>
      <c r="L16" s="36"/>
    </row>
    <row r="17" spans="2:12" s="33" customFormat="1" ht="30" customHeight="1">
      <c r="B17" s="34" t="s">
        <v>16</v>
      </c>
      <c r="C17" s="34">
        <f>ROUND($C$11*Mix2009!C17,0)</f>
        <v>36963</v>
      </c>
      <c r="D17" s="34">
        <f>ROUND($C$11*Mix2009!D17,0)</f>
        <v>37943</v>
      </c>
      <c r="E17" s="34">
        <f>ROUND($C$11*Mix2009!E17,0)</f>
        <v>38984</v>
      </c>
      <c r="F17" s="34">
        <f>ROUND($C$11*Mix2009!F17,0)</f>
        <v>40262</v>
      </c>
      <c r="G17" s="34">
        <f>ROUND($C$11*Mix2009!G17,0)</f>
        <v>43352</v>
      </c>
      <c r="H17" s="34">
        <f>ROUND($C$11*Mix2009!H17,0)</f>
        <v>45462</v>
      </c>
      <c r="I17" s="34">
        <f>ROUND($C$11*Mix2009!I17,0)</f>
        <v>43794</v>
      </c>
      <c r="J17" s="34">
        <f>ROUND($C$11*Mix2009!J17,0)</f>
        <v>46885</v>
      </c>
      <c r="K17" s="34">
        <f>ROUND($C$11*Mix2009!K17,0)</f>
        <v>48993</v>
      </c>
      <c r="L17" s="36"/>
    </row>
    <row r="18" spans="2:12" s="33" customFormat="1" ht="30" customHeight="1">
      <c r="B18" s="34" t="s">
        <v>17</v>
      </c>
      <c r="C18" s="34">
        <f>ROUND($C$11*Mix2009!C18,0)</f>
        <v>37790</v>
      </c>
      <c r="D18" s="34">
        <f>ROUND($C$11*Mix2009!D18,0)</f>
        <v>38786</v>
      </c>
      <c r="E18" s="34">
        <f>ROUND($C$11*Mix2009!E18,0)</f>
        <v>39841</v>
      </c>
      <c r="F18" s="34">
        <f>ROUND($C$11*Mix2009!F18,0)</f>
        <v>41187</v>
      </c>
      <c r="G18" s="34">
        <f>ROUND($C$11*Mix2009!G18,0)</f>
        <v>44324</v>
      </c>
      <c r="H18" s="34">
        <f>ROUND($C$11*Mix2009!H18,0)</f>
        <v>46491</v>
      </c>
      <c r="I18" s="34">
        <f>ROUND($C$11*Mix2009!I18,0)</f>
        <v>44685</v>
      </c>
      <c r="J18" s="34">
        <f>ROUND($C$11*Mix2009!J18,0)</f>
        <v>47820</v>
      </c>
      <c r="K18" s="34">
        <f>ROUND($C$11*Mix2009!K18,0)</f>
        <v>49989</v>
      </c>
      <c r="L18" s="36"/>
    </row>
    <row r="19" spans="2:12" s="33" customFormat="1" ht="30" customHeight="1">
      <c r="B19" s="34" t="s">
        <v>18</v>
      </c>
      <c r="C19" s="34">
        <f>ROUND($C$11*Mix2009!C19,0)</f>
        <v>39002</v>
      </c>
      <c r="D19" s="34">
        <f>ROUND($C$11*Mix2009!D19,0)</f>
        <v>40052</v>
      </c>
      <c r="E19" s="34">
        <f>ROUND($C$11*Mix2009!E19,0)</f>
        <v>41132</v>
      </c>
      <c r="F19" s="34">
        <f>ROUND($C$11*Mix2009!F19,0)</f>
        <v>42590</v>
      </c>
      <c r="G19" s="34">
        <f>ROUND($C$11*Mix2009!G19,0)</f>
        <v>45768</v>
      </c>
      <c r="H19" s="34">
        <f>ROUND($C$11*Mix2009!H19,0)</f>
        <v>48016</v>
      </c>
      <c r="I19" s="34">
        <f>ROUND($C$11*Mix2009!I19,0)</f>
        <v>46086</v>
      </c>
      <c r="J19" s="34">
        <f>ROUND($C$11*Mix2009!J19,0)</f>
        <v>49266</v>
      </c>
      <c r="K19" s="34">
        <f>ROUND($C$11*Mix2009!K19,0)</f>
        <v>51512</v>
      </c>
      <c r="L19" s="36"/>
    </row>
    <row r="20" spans="2:12" s="33" customFormat="1" ht="30" customHeight="1">
      <c r="B20" s="34" t="s">
        <v>19</v>
      </c>
      <c r="C20" s="34"/>
      <c r="D20" s="34">
        <f>ROUND($C$11*Mix2009!D20,0)</f>
        <v>41363</v>
      </c>
      <c r="E20" s="34">
        <f>ROUND($C$11*Mix2009!E20,0)</f>
        <v>42497</v>
      </c>
      <c r="F20" s="34">
        <f>ROUND($C$11*Mix2009!F20,0)</f>
        <v>44008</v>
      </c>
      <c r="G20" s="34">
        <f>ROUND($C$11*Mix2009!G20,0)</f>
        <v>47260</v>
      </c>
      <c r="H20" s="34">
        <f>ROUND($C$11*Mix2009!H20,0)</f>
        <v>49584</v>
      </c>
      <c r="I20" s="34">
        <f>ROUND($C$11*Mix2009!I20,0)</f>
        <v>47503</v>
      </c>
      <c r="J20" s="34">
        <f>ROUND($C$11*Mix2009!J20,0)</f>
        <v>50757</v>
      </c>
      <c r="K20" s="34">
        <f>ROUND($C$11*Mix2009!K20,0)</f>
        <v>53081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ROUND($C$11*Mix2009!E21,0)</f>
        <v>43877</v>
      </c>
      <c r="F21" s="34">
        <f>ROUND($C$11*Mix2009!F21,0)</f>
        <v>45498</v>
      </c>
      <c r="G21" s="34">
        <f>ROUND($C$11*Mix2009!G21,0)</f>
        <v>48794</v>
      </c>
      <c r="H21" s="34">
        <f>ROUND($C$11*Mix2009!H21,0)</f>
        <v>51195</v>
      </c>
      <c r="I21" s="34">
        <f>ROUND($C$11*Mix2009!I21,0)</f>
        <v>48995</v>
      </c>
      <c r="J21" s="34">
        <f>ROUND($C$11*Mix2009!J21,0)</f>
        <v>52291</v>
      </c>
      <c r="K21" s="34">
        <f>ROUND($C$11*Mix2009!K21,0)</f>
        <v>54692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ROUND($C$11*Mix2009!F22,0)</f>
        <v>47032</v>
      </c>
      <c r="G22" s="34">
        <f>ROUND($C$11*Mix2009!G22,0)</f>
        <v>50399</v>
      </c>
      <c r="H22" s="34">
        <f>ROUND($C$11*Mix2009!H22,0)</f>
        <v>52849</v>
      </c>
      <c r="I22" s="34">
        <f>ROUND($C$11*Mix2009!I22,0)</f>
        <v>50528</v>
      </c>
      <c r="J22" s="34">
        <f>ROUND($C$11*Mix2009!J22,0)</f>
        <v>53897</v>
      </c>
      <c r="K22" s="34">
        <f>ROUND($C$11*Mix2009!K22,0)</f>
        <v>56345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ROUND($C$11*Mix2009!F23,0)</f>
        <v>48517</v>
      </c>
      <c r="G23" s="34">
        <f>ROUND($C$11*Mix2009!G23,0)</f>
        <v>52048</v>
      </c>
      <c r="H23" s="34">
        <f>ROUND($C$11*Mix2009!H23,0)</f>
        <v>54571</v>
      </c>
      <c r="I23" s="34">
        <f>ROUND($C$11*Mix2009!I23,0)</f>
        <v>52122</v>
      </c>
      <c r="J23" s="34">
        <f>ROUND($C$11*Mix2009!J23,0)</f>
        <v>55545</v>
      </c>
      <c r="K23" s="34">
        <f>ROUND($C$11*Mix2009!K23,0)</f>
        <v>58068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ROUND($C$11*Mix2009!G24,0)</f>
        <v>53737</v>
      </c>
      <c r="H24" s="34">
        <f>ROUND($C$11*Mix2009!H24,0)</f>
        <v>56335</v>
      </c>
      <c r="I24" s="34">
        <f>ROUND($C$11*Mix2009!I24,0)</f>
        <v>53773</v>
      </c>
      <c r="J24" s="34">
        <f>ROUND($C$11*Mix2009!J24,0)</f>
        <v>57234</v>
      </c>
      <c r="K24" s="34">
        <f>ROUND($C$11*Mix2009!K24,0)</f>
        <v>59831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ROUND($C$11*Mix2009!G25,0)</f>
        <v>55434</v>
      </c>
      <c r="H25" s="34">
        <f>ROUND($C$11*Mix2009!H25,0)</f>
        <v>58165</v>
      </c>
      <c r="I25" s="34">
        <f>ROUND($C$11*Mix2009!I25,0)</f>
        <v>55471</v>
      </c>
      <c r="J25" s="34">
        <f>ROUND($C$11*Mix2009!J25,0)</f>
        <v>59042</v>
      </c>
      <c r="K25" s="34">
        <f>ROUND($C$11*Mix2009!K25,0)</f>
        <v>61663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ROUND($C$11*Mix2009!G26,0)</f>
        <v>56877</v>
      </c>
      <c r="H26" s="34">
        <f>ROUND($C$11*Mix2009!H26,0)</f>
        <v>59679</v>
      </c>
      <c r="I26" s="34">
        <f>ROUND($C$11*Mix2009!I26,0)</f>
        <v>56913</v>
      </c>
      <c r="J26" s="34">
        <f>ROUND($C$11*Mix2009!J26,0)</f>
        <v>60577</v>
      </c>
      <c r="K26" s="34">
        <f>ROUND($C$11*Mix2009!K26,0)</f>
        <v>63266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ROUND($C$11*Mix2009!G27,0)</f>
        <v>58014</v>
      </c>
      <c r="H27" s="34">
        <f>ROUND($C$11*Mix2009!H27,0)</f>
        <v>60871</v>
      </c>
      <c r="I27" s="34">
        <f>ROUND($C$11*Mix2009!I27,0)</f>
        <v>58051</v>
      </c>
      <c r="J27" s="34">
        <f>ROUND($C$11*Mix2009!J27,0)</f>
        <v>61788</v>
      </c>
      <c r="K27" s="34">
        <f>ROUND($C$11*Mix2009!K27,0)</f>
        <v>64531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Mix2009!B32</f>
        <v>LEAP Document 1 is referenced in the 2009-11 Omnibus Operating Budget (ESHB 1244).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Washington State Legislature</cp:lastModifiedBy>
  <cp:lastPrinted>2009-04-27T17:43:03Z</cp:lastPrinted>
  <dcterms:created xsi:type="dcterms:W3CDTF">1996-12-14T00:06:07Z</dcterms:created>
  <dcterms:modified xsi:type="dcterms:W3CDTF">2009-04-27T17:43:31Z</dcterms:modified>
  <cp:category/>
  <cp:version/>
  <cp:contentType/>
  <cp:contentStatus/>
</cp:coreProperties>
</file>